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ri Viitanen\Documents\Atsalea\Markkinointi\www.atsalea.fi\WINWIN\WinWin_taulukot\"/>
    </mc:Choice>
  </mc:AlternateContent>
  <xr:revisionPtr revIDLastSave="0" documentId="13_ncr:1_{0C64D7AD-DFE9-4D69-8602-57EA602A3974}" xr6:coauthVersionLast="47" xr6:coauthVersionMax="47" xr10:uidLastSave="{00000000-0000-0000-0000-000000000000}"/>
  <bookViews>
    <workbookView xWindow="-108" yWindow="-108" windowWidth="23256" windowHeight="14616" xr2:uid="{00000000-000D-0000-FFFF-FFFF00000000}"/>
  </bookViews>
  <sheets>
    <sheet name="Salary Calculato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30" i="1" l="1"/>
  <c r="D31" i="1"/>
  <c r="D22" i="1"/>
  <c r="D21" i="1"/>
  <c r="D13" i="1"/>
  <c r="D12" i="1"/>
  <c r="D9" i="1" l="1"/>
  <c r="D11" i="1" s="1"/>
  <c r="D8" i="1" s="1"/>
  <c r="D10" i="1" l="1"/>
  <c r="D27" i="1" l="1"/>
  <c r="D28" i="1" l="1"/>
  <c r="D29" i="1"/>
  <c r="D26" i="1" s="1"/>
  <c r="D18" i="1" l="1"/>
  <c r="D19" i="1" l="1"/>
  <c r="D20" i="1"/>
  <c r="D17" i="1" s="1"/>
</calcChain>
</file>

<file path=xl/sharedStrings.xml><?xml version="1.0" encoding="utf-8"?>
<sst xmlns="http://schemas.openxmlformats.org/spreadsheetml/2006/main" count="36" uniqueCount="20">
  <si>
    <t>info</t>
  </si>
  <si>
    <t>edit red only</t>
  </si>
  <si>
    <t>CALCULATOR</t>
  </si>
  <si>
    <t>Monthly earnings as invoicing</t>
  </si>
  <si>
    <t>73,5 % of invoicing is used for salary payments</t>
  </si>
  <si>
    <t>77 % of invoicing is used for salary payments</t>
  </si>
  <si>
    <t>70 % of invoicing is used for salary payments</t>
  </si>
  <si>
    <t>Formula: Invoicing * 50.523275 %</t>
  </si>
  <si>
    <t>Formula: Invoicing * 53,04945 %</t>
  </si>
  <si>
    <t>Formula: Invoicing * 55,575605 %</t>
  </si>
  <si>
    <t>Contract copy is delivered for each project assigned</t>
  </si>
  <si>
    <t xml:space="preserve">Quaranteed salary 5050 € </t>
  </si>
  <si>
    <t>Quaranteed salary 4050 €</t>
  </si>
  <si>
    <t>Monthly earnings as gross salary</t>
  </si>
  <si>
    <t xml:space="preserve">Quaranteed salary 3150 € </t>
  </si>
  <si>
    <t>Set billing price</t>
  </si>
  <si>
    <t>Set billed hours</t>
  </si>
  <si>
    <t>Monthly invoicing</t>
  </si>
  <si>
    <t>Invoicing price</t>
  </si>
  <si>
    <t>Invoiced hours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</si>
</sst>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€&quot;"/>
    <numFmt numFmtId="165" formatCode="#,##0.00\ &quot;€&quot;"/>
    <numFmt numFmtId="166" formatCode="0.0\ %"/>
  </numFmts>
  <fonts count="18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theme="1" tint="4.9989318521683403E-2"/>
      <name val="Calibri"/>
      <family val="2"/>
      <scheme val="minor"/>
    </font>
    <font>
      <sz val="7.5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Trebuchet MS"/>
      <family val="2"/>
    </font>
    <font>
      <sz val="8"/>
      <color theme="1"/>
      <name val="Trebuchet MS"/>
      <family val="2"/>
    </font>
    <font>
      <sz val="8"/>
      <color theme="1" tint="4.9989318521683403E-2"/>
      <name val="Trebuchet MS"/>
      <family val="2"/>
    </font>
    <font>
      <sz val="9"/>
      <color theme="1"/>
      <name val="Trebuchet MS"/>
      <family val="2"/>
    </font>
    <font>
      <sz val="9"/>
      <color theme="1" tint="4.9989318521683403E-2"/>
      <name val="Trebuchet MS"/>
      <family val="2"/>
    </font>
    <font>
      <sz val="9"/>
      <name val="Trebuchet MS"/>
      <family val="2"/>
    </font>
    <font>
      <sz val="12"/>
      <color theme="1"/>
      <name val="Trebuchet MS"/>
      <family val="2"/>
    </font>
    <font>
      <sz val="9"/>
      <color rgb="FFFF0000"/>
      <name val="Trebuchet MS"/>
      <family val="2"/>
    </font>
    <font>
      <sz val="10"/>
      <color theme="1"/>
      <name val="Trebuchet MS"/>
      <family val="2"/>
    </font>
    <font>
      <sz val="24"/>
      <color theme="1"/>
      <name val="Calibri"/>
      <family val="2"/>
      <scheme val="minor"/>
    </font>
    <font>
      <sz val="10"/>
      <color rgb="FFFF0000"/>
      <name val="Trebuchet MS"/>
      <family val="2"/>
    </font>
    <font>
      <b/>
      <sz val="10"/>
      <color rgb="FF00B050"/>
      <name val="Trebuchet MS"/>
      <family val="2"/>
    </font>
    <font>
      <sz val="10"/>
      <color theme="1" tint="0.499984740745262"/>
      <name val="Abadi Extr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4" fillId="0" borderId="0" xfId="0" applyFont="1"/>
    <xf numFmtId="2" fontId="0" fillId="0" borderId="0" xfId="0" applyNumberFormat="1"/>
    <xf numFmtId="0" fontId="2" fillId="0" borderId="0" xfId="0" applyFont="1" applyAlignment="1">
      <alignment vertical="top" wrapText="1"/>
    </xf>
    <xf numFmtId="0" fontId="1" fillId="2" borderId="0" xfId="0" applyFont="1" applyFill="1"/>
    <xf numFmtId="0" fontId="1" fillId="0" borderId="0" xfId="0" applyFont="1" applyAlignment="1">
      <alignment wrapText="1"/>
    </xf>
    <xf numFmtId="0" fontId="3" fillId="0" borderId="0" xfId="0" applyFont="1" applyAlignment="1">
      <alignment vertical="top" wrapText="1"/>
    </xf>
    <xf numFmtId="0" fontId="5" fillId="0" borderId="3" xfId="0" applyFont="1" applyBorder="1"/>
    <xf numFmtId="0" fontId="6" fillId="0" borderId="1" xfId="0" applyFont="1" applyBorder="1" applyAlignment="1">
      <alignment horizontal="left" vertical="top" wrapText="1"/>
    </xf>
    <xf numFmtId="0" fontId="7" fillId="0" borderId="3" xfId="0" applyFont="1" applyBorder="1" applyAlignment="1">
      <alignment vertical="top" wrapText="1"/>
    </xf>
    <xf numFmtId="0" fontId="8" fillId="0" borderId="3" xfId="0" applyFont="1" applyBorder="1"/>
    <xf numFmtId="0" fontId="8" fillId="0" borderId="3" xfId="0" applyFont="1" applyBorder="1" applyAlignment="1">
      <alignment wrapText="1"/>
    </xf>
    <xf numFmtId="0" fontId="8" fillId="0" borderId="3" xfId="0" applyFont="1" applyBorder="1" applyAlignment="1">
      <alignment vertical="top" wrapText="1"/>
    </xf>
    <xf numFmtId="0" fontId="11" fillId="2" borderId="1" xfId="0" applyFont="1" applyFill="1" applyBorder="1"/>
    <xf numFmtId="0" fontId="11" fillId="2" borderId="2" xfId="0" applyFont="1" applyFill="1" applyBorder="1"/>
    <xf numFmtId="0" fontId="8" fillId="2" borderId="3" xfId="0" applyFont="1" applyFill="1" applyBorder="1"/>
    <xf numFmtId="165" fontId="9" fillId="0" borderId="3" xfId="0" applyNumberFormat="1" applyFont="1" applyBorder="1"/>
    <xf numFmtId="2" fontId="13" fillId="0" borderId="3" xfId="0" applyNumberFormat="1" applyFont="1" applyBorder="1" applyAlignment="1">
      <alignment wrapText="1"/>
    </xf>
    <xf numFmtId="164" fontId="0" fillId="0" borderId="0" xfId="0" applyNumberFormat="1"/>
    <xf numFmtId="0" fontId="0" fillId="0" borderId="0" xfId="0" quotePrefix="1"/>
    <xf numFmtId="9" fontId="14" fillId="0" borderId="0" xfId="0" applyNumberFormat="1" applyFont="1" applyAlignment="1">
      <alignment horizontal="left" vertical="top"/>
    </xf>
    <xf numFmtId="165" fontId="8" fillId="0" borderId="3" xfId="0" applyNumberFormat="1" applyFont="1" applyBorder="1"/>
    <xf numFmtId="4" fontId="8" fillId="2" borderId="3" xfId="0" applyNumberFormat="1" applyFont="1" applyFill="1" applyBorder="1"/>
    <xf numFmtId="4" fontId="10" fillId="2" borderId="3" xfId="0" applyNumberFormat="1" applyFont="1" applyFill="1" applyBorder="1"/>
    <xf numFmtId="0" fontId="8" fillId="0" borderId="0" xfId="0" applyFont="1"/>
    <xf numFmtId="4" fontId="12" fillId="2" borderId="0" xfId="0" applyNumberFormat="1" applyFont="1" applyFill="1"/>
    <xf numFmtId="165" fontId="15" fillId="0" borderId="3" xfId="0" applyNumberFormat="1" applyFont="1" applyBorder="1"/>
    <xf numFmtId="4" fontId="15" fillId="2" borderId="3" xfId="0" applyNumberFormat="1" applyFont="1" applyFill="1" applyBorder="1"/>
    <xf numFmtId="0" fontId="10" fillId="0" borderId="0" xfId="0" applyFont="1"/>
    <xf numFmtId="164" fontId="10" fillId="0" borderId="0" xfId="0" applyNumberFormat="1" applyFont="1"/>
    <xf numFmtId="0" fontId="10" fillId="0" borderId="0" xfId="0" applyFont="1" applyAlignment="1">
      <alignment wrapText="1"/>
    </xf>
    <xf numFmtId="166" fontId="14" fillId="0" borderId="0" xfId="0" applyNumberFormat="1" applyFont="1" applyAlignment="1">
      <alignment horizontal="left" vertical="top"/>
    </xf>
    <xf numFmtId="2" fontId="16" fillId="0" borderId="3" xfId="0" applyNumberFormat="1" applyFont="1" applyBorder="1"/>
    <xf numFmtId="164" fontId="17" fillId="0" borderId="0" xfId="0" applyNumberFormat="1" applyFont="1"/>
    <xf numFmtId="0" fontId="8" fillId="0" borderId="1" xfId="0" applyFont="1" applyBorder="1" applyAlignment="1">
      <alignment horizontal="left" vertical="top" wrapText="1"/>
    </xf>
    <xf numFmtId="164" fontId="17" fillId="0" borderId="3" xfId="0" applyNumberFormat="1" applyFont="1" applyBorder="1"/>
    <xf numFmtId="0" fontId="0" fillId="0" borderId="4" xfId="0" applyBorder="1" applyAlignment="1">
      <alignment wrapText="1"/>
    </xf>
    <xf numFmtId="0" fontId="0" fillId="0" borderId="4" xfId="0" applyBorder="1" applyAlignment="1">
      <alignment wrapText="1"/>
    </xf>
    <xf numFmtId="0" fontId="0" fillId="0" borderId="5" xfId="0" applyBorder="1" applyAlignment="1">
      <alignment wrapText="1"/>
    </xf>
  </cellXfs>
  <cellStyles count="1">
    <cellStyle name="Normaali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– 2022 -te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31"/>
  <sheetViews>
    <sheetView showGridLines="0" tabSelected="1" zoomScale="110" zoomScaleNormal="110" workbookViewId="0">
      <selection activeCell="H9" sqref="H9"/>
    </sheetView>
  </sheetViews>
  <sheetFormatPr defaultRowHeight="14.4"/>
  <cols>
    <col min="1" max="1" width="0.6640625" customWidth="1"/>
    <col min="2" max="2" width="37.33203125" customWidth="1"/>
    <col min="3" max="3" width="32.6640625" customWidth="1"/>
    <col min="4" max="4" width="10.33203125" customWidth="1"/>
    <col min="5" max="5" width="42.44140625" customWidth="1"/>
    <col min="6" max="6" width="6.33203125" customWidth="1"/>
    <col min="7" max="7" width="12" customWidth="1"/>
    <col min="8" max="8" width="9.44140625" bestFit="1" customWidth="1"/>
    <col min="10" max="10" width="10.21875" customWidth="1"/>
  </cols>
  <sheetData>
    <row r="1" spans="1:7">
      <c r="C1" s="1" t="s">
        <v>1</v>
      </c>
    </row>
    <row r="3" spans="1:7" ht="15">
      <c r="C3" s="10" t="s">
        <v>15</v>
      </c>
      <c r="D3" s="26">
        <v>95</v>
      </c>
    </row>
    <row r="4" spans="1:7" ht="15">
      <c r="C4" s="10" t="s">
        <v>16</v>
      </c>
      <c r="D4" s="27">
        <v>165</v>
      </c>
    </row>
    <row r="5" spans="1:7">
      <c r="C5" s="24"/>
      <c r="D5" s="25"/>
    </row>
    <row r="6" spans="1:7" ht="31.2">
      <c r="C6" s="1"/>
      <c r="E6" s="20">
        <v>0.7</v>
      </c>
    </row>
    <row r="7" spans="1:7" ht="16.2">
      <c r="C7" s="13" t="s">
        <v>2</v>
      </c>
      <c r="D7" s="14"/>
      <c r="E7" s="7" t="s">
        <v>0</v>
      </c>
      <c r="G7" s="33"/>
    </row>
    <row r="8" spans="1:7">
      <c r="C8" s="8"/>
      <c r="D8" s="35">
        <f>D11*12.5</f>
        <v>98994.041953124994</v>
      </c>
      <c r="E8" s="9" t="s">
        <v>11</v>
      </c>
    </row>
    <row r="9" spans="1:7" ht="15">
      <c r="C9" s="34" t="s">
        <v>17</v>
      </c>
      <c r="D9" s="17">
        <f>D12*D13</f>
        <v>15675</v>
      </c>
      <c r="E9" s="9"/>
    </row>
    <row r="10" spans="1:7">
      <c r="C10" s="10" t="s">
        <v>3</v>
      </c>
      <c r="D10" s="16">
        <f>0.7*D9</f>
        <v>10972.5</v>
      </c>
      <c r="E10" s="15" t="s">
        <v>6</v>
      </c>
    </row>
    <row r="11" spans="1:7" ht="15">
      <c r="C11" s="10" t="s">
        <v>13</v>
      </c>
      <c r="D11" s="32">
        <f>D9*0.50523275</f>
        <v>7919.5233562499998</v>
      </c>
      <c r="E11" s="15" t="s">
        <v>7</v>
      </c>
    </row>
    <row r="12" spans="1:7">
      <c r="C12" s="10" t="s">
        <v>18</v>
      </c>
      <c r="D12" s="21">
        <f>D3</f>
        <v>95</v>
      </c>
      <c r="E12" s="11" t="s">
        <v>10</v>
      </c>
    </row>
    <row r="13" spans="1:7">
      <c r="C13" s="10" t="s">
        <v>19</v>
      </c>
      <c r="D13" s="22">
        <f>D4</f>
        <v>165</v>
      </c>
      <c r="E13" s="12"/>
    </row>
    <row r="14" spans="1:7">
      <c r="C14" s="28"/>
      <c r="D14" s="29"/>
      <c r="E14" s="30"/>
    </row>
    <row r="15" spans="1:7" ht="31.2">
      <c r="C15" s="1"/>
      <c r="E15" s="31">
        <v>0.73499999999999999</v>
      </c>
    </row>
    <row r="16" spans="1:7" ht="16.2">
      <c r="A16" s="37"/>
      <c r="B16" s="38"/>
      <c r="C16" s="13" t="s">
        <v>2</v>
      </c>
      <c r="D16" s="14"/>
      <c r="E16" s="7" t="s">
        <v>0</v>
      </c>
    </row>
    <row r="17" spans="1:14" ht="14.4" customHeight="1">
      <c r="A17" s="37"/>
      <c r="B17" s="38"/>
      <c r="C17" s="8"/>
      <c r="D17" s="35">
        <f>D20*12.5</f>
        <v>103943.76609374999</v>
      </c>
      <c r="E17" s="9" t="s">
        <v>12</v>
      </c>
      <c r="F17" s="3"/>
      <c r="G17" s="33"/>
    </row>
    <row r="18" spans="1:14" ht="14.4" customHeight="1">
      <c r="A18" s="37"/>
      <c r="B18" s="38"/>
      <c r="C18" s="34" t="s">
        <v>17</v>
      </c>
      <c r="D18" s="17">
        <f>D21*D22</f>
        <v>15675</v>
      </c>
      <c r="E18" s="9"/>
      <c r="F18" s="3"/>
      <c r="J18" s="19"/>
    </row>
    <row r="19" spans="1:14">
      <c r="A19" s="37"/>
      <c r="B19" s="36"/>
      <c r="C19" s="10" t="s">
        <v>3</v>
      </c>
      <c r="D19" s="16">
        <f>0.735*D18</f>
        <v>11521.125</v>
      </c>
      <c r="E19" s="15" t="s">
        <v>4</v>
      </c>
      <c r="F19" s="4"/>
      <c r="N19" s="18"/>
    </row>
    <row r="20" spans="1:14" ht="15">
      <c r="A20" s="37"/>
      <c r="B20" s="36"/>
      <c r="C20" s="10" t="s">
        <v>13</v>
      </c>
      <c r="D20" s="32">
        <f>0.5304945*D18</f>
        <v>8315.5012874999993</v>
      </c>
      <c r="E20" s="15" t="s">
        <v>8</v>
      </c>
      <c r="F20" s="4"/>
      <c r="J20" s="18"/>
      <c r="N20" s="18"/>
    </row>
    <row r="21" spans="1:14">
      <c r="A21" s="37"/>
      <c r="B21" s="36"/>
      <c r="C21" s="10" t="s">
        <v>18</v>
      </c>
      <c r="D21" s="21">
        <f>D3</f>
        <v>95</v>
      </c>
      <c r="E21" s="11" t="s">
        <v>10</v>
      </c>
      <c r="F21" s="5"/>
      <c r="H21" s="2"/>
      <c r="N21" s="18"/>
    </row>
    <row r="22" spans="1:14">
      <c r="A22" s="37"/>
      <c r="B22" s="36"/>
      <c r="C22" s="10" t="s">
        <v>19</v>
      </c>
      <c r="D22" s="23">
        <f>D4</f>
        <v>165</v>
      </c>
      <c r="E22" s="12"/>
      <c r="F22" s="6"/>
    </row>
    <row r="24" spans="1:14" ht="31.2">
      <c r="C24" s="1"/>
      <c r="E24" s="20">
        <v>0.77</v>
      </c>
    </row>
    <row r="25" spans="1:14" ht="16.2">
      <c r="C25" s="13" t="s">
        <v>2</v>
      </c>
      <c r="D25" s="14"/>
      <c r="E25" s="7" t="s">
        <v>0</v>
      </c>
      <c r="G25" s="33"/>
    </row>
    <row r="26" spans="1:14">
      <c r="C26" s="8"/>
      <c r="D26" s="35">
        <f>D29*12.5</f>
        <v>108893.45104687499</v>
      </c>
      <c r="E26" s="9" t="s">
        <v>14</v>
      </c>
    </row>
    <row r="27" spans="1:14" ht="15">
      <c r="C27" s="34" t="s">
        <v>17</v>
      </c>
      <c r="D27" s="17">
        <f>D30*D31</f>
        <v>15675</v>
      </c>
      <c r="E27" s="9"/>
    </row>
    <row r="28" spans="1:14">
      <c r="C28" s="10" t="s">
        <v>3</v>
      </c>
      <c r="D28" s="16">
        <f>0.77*D27</f>
        <v>12069.75</v>
      </c>
      <c r="E28" s="15" t="s">
        <v>5</v>
      </c>
    </row>
    <row r="29" spans="1:14" ht="15">
      <c r="C29" s="10" t="s">
        <v>13</v>
      </c>
      <c r="D29" s="32">
        <f>D27*0.55575605</f>
        <v>8711.4760837499998</v>
      </c>
      <c r="E29" s="15" t="s">
        <v>9</v>
      </c>
    </row>
    <row r="30" spans="1:14">
      <c r="C30" s="10" t="s">
        <v>18</v>
      </c>
      <c r="D30" s="21">
        <f>D3</f>
        <v>95</v>
      </c>
      <c r="E30" s="11" t="s">
        <v>10</v>
      </c>
    </row>
    <row r="31" spans="1:14">
      <c r="C31" s="10" t="s">
        <v>19</v>
      </c>
      <c r="D31" s="23">
        <f>D4</f>
        <v>165</v>
      </c>
      <c r="E31" s="12"/>
    </row>
  </sheetData>
  <mergeCells count="1">
    <mergeCell ref="A16:A22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Salary Calculator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Jari Viitanen</dc:creator>
  <cp:lastModifiedBy>Jari Viitanen</cp:lastModifiedBy>
  <cp:lastPrinted>2025-04-02T11:14:32Z</cp:lastPrinted>
  <dcterms:created xsi:type="dcterms:W3CDTF">2017-04-06T13:25:46Z</dcterms:created>
  <dcterms:modified xsi:type="dcterms:W3CDTF">2025-10-23T14:17:11Z</dcterms:modified>
</cp:coreProperties>
</file>